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6695" windowHeight="9495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F85" i="1"/>
  <c r="F83"/>
  <c r="E59"/>
  <c r="E58"/>
  <c r="E48"/>
  <c r="E49"/>
  <c r="E50"/>
  <c r="E51"/>
  <c r="E52"/>
  <c r="E47"/>
  <c r="E46"/>
  <c r="G18"/>
  <c r="G13"/>
  <c r="G12"/>
  <c r="G11"/>
  <c r="G10"/>
  <c r="G9"/>
  <c r="G8"/>
  <c r="G14"/>
  <c r="G15"/>
  <c r="E76"/>
  <c r="F76"/>
  <c r="E60"/>
  <c r="E61"/>
  <c r="E62"/>
  <c r="E63"/>
  <c r="F63"/>
  <c r="E64"/>
  <c r="F64"/>
  <c r="F52"/>
  <c r="E71"/>
  <c r="E72"/>
  <c r="E73"/>
  <c r="E74"/>
  <c r="E75"/>
  <c r="E70"/>
  <c r="E40"/>
  <c r="F40"/>
  <c r="F21"/>
  <c r="E39"/>
  <c r="E38"/>
  <c r="E37"/>
  <c r="E36"/>
  <c r="E35"/>
  <c r="E34"/>
  <c r="E33"/>
  <c r="E32"/>
  <c r="E31"/>
  <c r="E30"/>
  <c r="E29"/>
  <c r="E28"/>
  <c r="E27"/>
  <c r="E22"/>
  <c r="E53"/>
  <c r="F51"/>
  <c r="F50"/>
  <c r="F49"/>
  <c r="F48"/>
  <c r="F47"/>
  <c r="F46"/>
  <c r="E77"/>
  <c r="E41"/>
  <c r="E65"/>
  <c r="F39"/>
  <c r="F38"/>
  <c r="F37"/>
  <c r="F36"/>
  <c r="F35"/>
  <c r="F34"/>
  <c r="F33"/>
  <c r="F32"/>
  <c r="F31"/>
  <c r="F30"/>
  <c r="F29"/>
  <c r="F28"/>
  <c r="F27"/>
  <c r="F42"/>
  <c r="F75"/>
  <c r="F74"/>
  <c r="F73"/>
  <c r="F72"/>
  <c r="F71"/>
  <c r="F70"/>
  <c r="F62"/>
  <c r="F61"/>
  <c r="F60"/>
  <c r="F59"/>
  <c r="F58"/>
  <c r="F20"/>
  <c r="F19"/>
  <c r="F18"/>
  <c r="F17"/>
  <c r="F16"/>
  <c r="F15"/>
  <c r="F14"/>
  <c r="F13"/>
  <c r="F12"/>
  <c r="F11"/>
  <c r="F10"/>
  <c r="F9"/>
  <c r="F8"/>
  <c r="F66"/>
  <c r="F78"/>
  <c r="F54"/>
  <c r="F23"/>
  <c r="F92"/>
  <c r="F89"/>
  <c r="F88"/>
  <c r="F86"/>
  <c r="F84"/>
  <c r="F82"/>
</calcChain>
</file>

<file path=xl/sharedStrings.xml><?xml version="1.0" encoding="utf-8"?>
<sst xmlns="http://schemas.openxmlformats.org/spreadsheetml/2006/main" count="170" uniqueCount="76">
  <si>
    <t xml:space="preserve">Теплоблок рядовой </t>
  </si>
  <si>
    <t>Цена  за шт. рублей</t>
  </si>
  <si>
    <t>Вставьте  нужное Вам    количествово</t>
  </si>
  <si>
    <t>Стоимость за позицию</t>
  </si>
  <si>
    <t>Теплоблок рядовой с четвертью</t>
  </si>
  <si>
    <t>Теплоблок половинный с четвертью</t>
  </si>
  <si>
    <t xml:space="preserve">Теплоблок половинный  </t>
  </si>
  <si>
    <t>Теплоблок угловой наружный</t>
  </si>
  <si>
    <t>Теплоблок угловой внутренний</t>
  </si>
  <si>
    <t>Теплоблок поясной</t>
  </si>
  <si>
    <t>Перемычка 3-х секционная</t>
  </si>
  <si>
    <t>Перемычка 4-х секционная</t>
  </si>
  <si>
    <t>Перемычка 5-х секционная</t>
  </si>
  <si>
    <t>Перемычка 6-х секционная</t>
  </si>
  <si>
    <t>Перемычка 7-х секционная</t>
  </si>
  <si>
    <t>Перемычка 8-х секционная</t>
  </si>
  <si>
    <t>Перемычка 9-х секционная</t>
  </si>
  <si>
    <t>ИТОГО</t>
  </si>
  <si>
    <t>400х200х200</t>
  </si>
  <si>
    <t>350х175х350</t>
  </si>
  <si>
    <t>175х175х350</t>
  </si>
  <si>
    <t>350х175х175</t>
  </si>
  <si>
    <t>350х175х220</t>
  </si>
  <si>
    <t>1050х175х220</t>
  </si>
  <si>
    <t>1400х175х220</t>
  </si>
  <si>
    <t>1750х175х220</t>
  </si>
  <si>
    <t>2011х175х220</t>
  </si>
  <si>
    <t>2450х175х220</t>
  </si>
  <si>
    <t>2800х175х220</t>
  </si>
  <si>
    <t>3150х175х220</t>
  </si>
  <si>
    <t>Санкт-Петербург, пр-кт Маршала Жукова , дом 45</t>
  </si>
  <si>
    <t>www.spb-stone.ru</t>
  </si>
  <si>
    <t>Сопутствующие товары</t>
  </si>
  <si>
    <t>Единица измерения</t>
  </si>
  <si>
    <t>м/п</t>
  </si>
  <si>
    <t>Блоки для внутренних стен</t>
  </si>
  <si>
    <t xml:space="preserve">Блок несущий </t>
  </si>
  <si>
    <t>400х175х190</t>
  </si>
  <si>
    <t>Блок вентканала</t>
  </si>
  <si>
    <t>Блок перегородочный</t>
  </si>
  <si>
    <t>Плитка для облицовки деревянных и монолитных участков</t>
  </si>
  <si>
    <t>Плитка облицовочная</t>
  </si>
  <si>
    <t>350х175х15</t>
  </si>
  <si>
    <t>Плитка облицовочная с фиксаторами</t>
  </si>
  <si>
    <r>
      <t>Арматура композитная в песчанной обсыпке 4 мм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6"/>
        <color indexed="10"/>
        <rFont val="Calibri"/>
        <family val="2"/>
        <charset val="204"/>
      </rPr>
      <t>ГОСТ</t>
    </r>
  </si>
  <si>
    <r>
      <t>Арматура композитная в песчанной обсыпке 8 мм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6"/>
        <color indexed="10"/>
        <rFont val="Calibri"/>
        <family val="2"/>
        <charset val="204"/>
      </rPr>
      <t>ГОСТ</t>
    </r>
  </si>
  <si>
    <r>
      <t>Арматура композитная в песчанной обсыпке 10 мм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6"/>
        <color indexed="10"/>
        <rFont val="Calibri"/>
        <family val="2"/>
        <charset val="204"/>
      </rPr>
      <t>ГОСТ</t>
    </r>
  </si>
  <si>
    <t>400х200х320</t>
  </si>
  <si>
    <t>200х200х320</t>
  </si>
  <si>
    <t>Ширина  Высота толщина стены</t>
  </si>
  <si>
    <t>Ширина  Высота Толщина стены</t>
  </si>
  <si>
    <t>395х195х80</t>
  </si>
  <si>
    <t>Утеплитель 150 мм</t>
  </si>
  <si>
    <r>
      <rPr>
        <b/>
        <sz val="28"/>
        <color indexed="10"/>
        <rFont val="Mistral"/>
        <family val="4"/>
        <charset val="204"/>
      </rPr>
      <t>"Эконом"</t>
    </r>
    <r>
      <rPr>
        <b/>
        <sz val="18"/>
        <color indexed="10"/>
        <rFont val="Mistral"/>
        <family val="4"/>
        <charset val="204"/>
      </rPr>
      <t xml:space="preserve"> </t>
    </r>
    <r>
      <rPr>
        <b/>
        <sz val="18"/>
        <rFont val="Calibri"/>
        <family val="2"/>
        <charset val="204"/>
      </rPr>
      <t xml:space="preserve">  Теплоблок под покраску 2500 руб. м</t>
    </r>
    <r>
      <rPr>
        <b/>
        <vertAlign val="superscript"/>
        <sz val="18"/>
        <rFont val="Calibri"/>
        <family val="2"/>
        <charset val="204"/>
      </rPr>
      <t xml:space="preserve">2  </t>
    </r>
  </si>
  <si>
    <t xml:space="preserve">Утеплитель 150 мм </t>
  </si>
  <si>
    <t>Утеплитель 100 мм</t>
  </si>
  <si>
    <t>Утеплитель 120 мм</t>
  </si>
  <si>
    <t>400х200х250</t>
  </si>
  <si>
    <t>200х200х250</t>
  </si>
  <si>
    <t>400х200х140</t>
  </si>
  <si>
    <t>2800х175х240</t>
  </si>
  <si>
    <t>3150х175х240</t>
  </si>
  <si>
    <r>
      <rPr>
        <b/>
        <sz val="28"/>
        <color indexed="10"/>
        <rFont val="Mistral"/>
        <family val="4"/>
        <charset val="204"/>
      </rPr>
      <t>"Премиум"</t>
    </r>
    <r>
      <rPr>
        <b/>
        <sz val="18"/>
        <color indexed="10"/>
        <rFont val="Calibri"/>
        <family val="2"/>
        <charset val="204"/>
      </rPr>
      <t xml:space="preserve"> </t>
    </r>
    <r>
      <rPr>
        <b/>
        <sz val="18"/>
        <color indexed="8"/>
        <rFont val="Calibri"/>
        <family val="2"/>
        <charset val="204"/>
      </rPr>
      <t>Теплоблок облицованный</t>
    </r>
    <r>
      <rPr>
        <b/>
        <sz val="18"/>
        <rFont val="Calibri"/>
        <family val="2"/>
        <charset val="204"/>
      </rPr>
      <t xml:space="preserve">  4125 руб. м</t>
    </r>
    <r>
      <rPr>
        <b/>
        <vertAlign val="superscript"/>
        <sz val="18"/>
        <rFont val="Calibri"/>
        <family val="2"/>
        <charset val="204"/>
      </rPr>
      <t xml:space="preserve">2  </t>
    </r>
  </si>
  <si>
    <r>
      <rPr>
        <b/>
        <sz val="28"/>
        <color indexed="10"/>
        <rFont val="Mistral"/>
        <family val="4"/>
        <charset val="204"/>
      </rPr>
      <t>"Супер Эконом"</t>
    </r>
    <r>
      <rPr>
        <b/>
        <sz val="18"/>
        <color indexed="10"/>
        <rFont val="Mistral"/>
        <family val="4"/>
        <charset val="204"/>
      </rPr>
      <t xml:space="preserve"> </t>
    </r>
    <r>
      <rPr>
        <b/>
        <sz val="18"/>
        <rFont val="Calibri"/>
        <family val="2"/>
        <charset val="204"/>
      </rPr>
      <t xml:space="preserve">  </t>
    </r>
    <r>
      <rPr>
        <b/>
        <sz val="16"/>
        <rFont val="Calibri"/>
        <family val="2"/>
        <charset val="204"/>
      </rPr>
      <t>Теплоблок под покраску 1987 руб. м</t>
    </r>
    <r>
      <rPr>
        <b/>
        <vertAlign val="superscript"/>
        <sz val="16"/>
        <rFont val="Calibri"/>
        <family val="2"/>
        <charset val="204"/>
      </rPr>
      <t xml:space="preserve">2 </t>
    </r>
    <r>
      <rPr>
        <b/>
        <vertAlign val="superscript"/>
        <sz val="18"/>
        <rFont val="Calibri"/>
        <family val="2"/>
        <charset val="204"/>
      </rPr>
      <t xml:space="preserve"> </t>
    </r>
  </si>
  <si>
    <t>+7 (812) 24 88 777</t>
  </si>
  <si>
    <t>+7 911 100 14 45</t>
  </si>
  <si>
    <r>
      <rPr>
        <b/>
        <sz val="28"/>
        <color indexed="10"/>
        <rFont val="Mistral"/>
        <family val="4"/>
        <charset val="204"/>
      </rPr>
      <t>"Бизнес"</t>
    </r>
    <r>
      <rPr>
        <b/>
        <sz val="18"/>
        <color indexed="10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>Теполблок под покраску 3250 руб. м</t>
    </r>
    <r>
      <rPr>
        <b/>
        <vertAlign val="superscript"/>
        <sz val="18"/>
        <rFont val="Calibri"/>
        <family val="2"/>
        <charset val="204"/>
      </rPr>
      <t xml:space="preserve">2  </t>
    </r>
  </si>
  <si>
    <t>Утеплитель 200 мм</t>
  </si>
  <si>
    <t>400х200х400</t>
  </si>
  <si>
    <t>200х200х400</t>
  </si>
  <si>
    <t>400х200х270</t>
  </si>
  <si>
    <r>
      <rPr>
        <b/>
        <sz val="28"/>
        <color indexed="10"/>
        <rFont val="Mistral"/>
        <family val="4"/>
        <charset val="204"/>
      </rPr>
      <t>"Стандарт"</t>
    </r>
    <r>
      <rPr>
        <b/>
        <sz val="18"/>
        <color indexed="8"/>
        <rFont val="Calibri"/>
        <family val="2"/>
        <charset val="204"/>
      </rPr>
      <t xml:space="preserve"> Теплоблок под покраску</t>
    </r>
    <r>
      <rPr>
        <b/>
        <sz val="18"/>
        <rFont val="Calibri"/>
        <family val="2"/>
        <charset val="204"/>
      </rPr>
      <t xml:space="preserve"> 2952 руб. м</t>
    </r>
    <r>
      <rPr>
        <b/>
        <vertAlign val="superscript"/>
        <sz val="18"/>
        <rFont val="Calibri"/>
        <family val="2"/>
        <charset val="204"/>
      </rPr>
      <t xml:space="preserve">2 </t>
    </r>
  </si>
  <si>
    <t>400х200х190</t>
  </si>
  <si>
    <t>Вставьте  нужное     количествово любых блков</t>
  </si>
  <si>
    <t>Количество поддонов</t>
  </si>
  <si>
    <t xml:space="preserve">Прайс-лист утвержден с 30 августа 2019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</si>
</sst>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vertAlign val="superscript"/>
      <sz val="1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8"/>
      <color indexed="10"/>
      <name val="Calibri"/>
      <family val="2"/>
      <charset val="204"/>
    </font>
    <font>
      <b/>
      <sz val="28"/>
      <color indexed="10"/>
      <name val="Mistral"/>
      <family val="4"/>
      <charset val="204"/>
    </font>
    <font>
      <b/>
      <sz val="18"/>
      <color indexed="10"/>
      <name val="Mistral"/>
      <family val="4"/>
      <charset val="204"/>
    </font>
    <font>
      <b/>
      <sz val="16"/>
      <name val="Calibri"/>
      <family val="2"/>
      <charset val="204"/>
    </font>
    <font>
      <b/>
      <vertAlign val="superscript"/>
      <sz val="16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20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53"/>
      </right>
      <top style="thin">
        <color indexed="10"/>
      </top>
      <bottom style="thin">
        <color indexed="10"/>
      </bottom>
      <diagonal/>
    </border>
    <border>
      <left style="medium">
        <color indexed="53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53"/>
      </right>
      <top style="thin">
        <color indexed="10"/>
      </top>
      <bottom/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/>
      <bottom/>
      <diagonal/>
    </border>
    <border>
      <left/>
      <right style="medium">
        <color indexed="53"/>
      </right>
      <top/>
      <bottom/>
      <diagonal/>
    </border>
    <border>
      <left style="thin">
        <color indexed="53"/>
      </left>
      <right style="medium">
        <color indexed="53"/>
      </right>
      <top style="thin">
        <color indexed="53"/>
      </top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ck">
        <color indexed="17"/>
      </left>
      <right/>
      <top/>
      <bottom/>
      <diagonal/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ck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ck">
        <color indexed="51"/>
      </left>
      <right/>
      <top/>
      <bottom/>
      <diagonal/>
    </border>
    <border>
      <left/>
      <right style="thick">
        <color indexed="51"/>
      </right>
      <top/>
      <bottom/>
      <diagonal/>
    </border>
    <border>
      <left/>
      <right/>
      <top style="thick">
        <color indexed="51"/>
      </top>
      <bottom/>
      <diagonal/>
    </border>
    <border>
      <left style="thick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ck">
        <color indexed="51"/>
      </left>
      <right style="thin">
        <color indexed="51"/>
      </right>
      <top style="thin">
        <color indexed="51"/>
      </top>
      <bottom/>
      <diagonal/>
    </border>
    <border>
      <left style="thick">
        <color indexed="51"/>
      </left>
      <right style="thin">
        <color indexed="17"/>
      </right>
      <top style="thin">
        <color indexed="51"/>
      </top>
      <bottom/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51"/>
      </left>
      <right style="thin">
        <color indexed="51"/>
      </right>
      <top/>
      <bottom style="thin">
        <color indexed="51"/>
      </bottom>
      <diagonal/>
    </border>
    <border>
      <left style="thin">
        <color indexed="51"/>
      </left>
      <right/>
      <top/>
      <bottom style="thin">
        <color indexed="51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55"/>
      </left>
      <right/>
      <top/>
      <bottom/>
      <diagonal/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17"/>
      </right>
      <top style="thin">
        <color indexed="55"/>
      </top>
      <bottom style="thin">
        <color indexed="55"/>
      </bottom>
      <diagonal/>
    </border>
    <border>
      <left/>
      <right style="thick">
        <color indexed="55"/>
      </right>
      <top/>
      <bottom/>
      <diagonal/>
    </border>
    <border>
      <left/>
      <right style="thin">
        <color indexed="17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/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/>
      <top style="thick">
        <color indexed="23"/>
      </top>
      <bottom style="thick">
        <color indexed="51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7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ck">
        <color indexed="55"/>
      </right>
      <top style="thin">
        <color indexed="23"/>
      </top>
      <bottom/>
      <diagonal/>
    </border>
    <border>
      <left style="thin">
        <color indexed="23"/>
      </left>
      <right style="thick">
        <color indexed="55"/>
      </right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n">
        <color indexed="17"/>
      </top>
      <bottom/>
      <diagonal/>
    </border>
    <border>
      <left style="thin">
        <color indexed="51"/>
      </left>
      <right/>
      <top style="thin">
        <color indexed="51"/>
      </top>
      <bottom style="thin">
        <color indexed="51"/>
      </bottom>
      <diagonal/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10"/>
      </left>
      <right style="thin">
        <color indexed="10"/>
      </right>
      <top/>
      <bottom style="medium">
        <color indexed="53"/>
      </bottom>
      <diagonal/>
    </border>
    <border>
      <left style="medium">
        <color indexed="53"/>
      </left>
      <right style="thin">
        <color indexed="10"/>
      </right>
      <top/>
      <bottom style="medium">
        <color indexed="53"/>
      </bottom>
      <diagonal/>
    </border>
    <border>
      <left style="thick">
        <color indexed="17"/>
      </left>
      <right style="thin">
        <color indexed="10"/>
      </right>
      <top style="thin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n">
        <color indexed="10"/>
      </left>
      <right/>
      <top/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ck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/>
      <right style="thick">
        <color indexed="62"/>
      </right>
      <top/>
      <bottom/>
      <diagonal/>
    </border>
    <border>
      <left/>
      <right/>
      <top style="thick">
        <color indexed="62"/>
      </top>
      <bottom/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ck">
        <color indexed="62"/>
      </left>
      <right/>
      <top style="thin">
        <color indexed="62"/>
      </top>
      <bottom/>
      <diagonal/>
    </border>
    <border>
      <left style="thick">
        <color indexed="62"/>
      </left>
      <right style="thin">
        <color indexed="62"/>
      </right>
      <top style="thin">
        <color indexed="62"/>
      </top>
      <bottom/>
      <diagonal/>
    </border>
    <border>
      <left style="thick">
        <color indexed="62"/>
      </left>
      <right/>
      <top style="thin">
        <color indexed="62"/>
      </top>
      <bottom style="thick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ck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ck">
        <color indexed="62"/>
      </right>
      <top/>
      <bottom style="thick">
        <color indexed="62"/>
      </bottom>
      <diagonal/>
    </border>
    <border>
      <left style="thin">
        <color indexed="62"/>
      </left>
      <right style="thick">
        <color indexed="62"/>
      </right>
      <top/>
      <bottom style="thin">
        <color indexed="62"/>
      </bottom>
      <diagonal/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ck">
        <color indexed="51"/>
      </left>
      <right style="thin">
        <color indexed="51"/>
      </right>
      <top/>
      <bottom style="thin">
        <color indexed="51"/>
      </bottom>
      <diagonal/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  <diagonal/>
    </border>
    <border>
      <left/>
      <right/>
      <top style="thick">
        <color indexed="51"/>
      </top>
      <bottom style="thick">
        <color indexed="62"/>
      </bottom>
      <diagonal/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10"/>
      </top>
      <bottom/>
      <diagonal/>
    </border>
    <border>
      <left/>
      <right/>
      <top/>
      <bottom style="medium">
        <color indexed="51"/>
      </bottom>
      <diagonal/>
    </border>
    <border>
      <left style="medium">
        <color indexed="53"/>
      </left>
      <right style="thin">
        <color indexed="64"/>
      </right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 style="medium">
        <color indexed="53"/>
      </top>
      <bottom/>
      <diagonal/>
    </border>
    <border>
      <left style="thin">
        <color indexed="64"/>
      </left>
      <right style="medium">
        <color indexed="53"/>
      </right>
      <top style="medium">
        <color indexed="53"/>
      </top>
      <bottom/>
      <diagonal/>
    </border>
    <border>
      <left/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/>
      <top style="thick">
        <color indexed="17"/>
      </top>
      <bottom style="thin">
        <color indexed="17"/>
      </bottom>
      <diagonal/>
    </border>
    <border>
      <left style="thick">
        <color indexed="55"/>
      </left>
      <right/>
      <top style="thick">
        <color indexed="55"/>
      </top>
      <bottom style="thin">
        <color indexed="55"/>
      </bottom>
      <diagonal/>
    </border>
    <border>
      <left/>
      <right/>
      <top style="thick">
        <color indexed="55"/>
      </top>
      <bottom style="thin">
        <color indexed="55"/>
      </bottom>
      <diagonal/>
    </border>
    <border>
      <left/>
      <right style="thick">
        <color indexed="55"/>
      </right>
      <top style="thick">
        <color indexed="55"/>
      </top>
      <bottom style="thin">
        <color indexed="55"/>
      </bottom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/>
      <right/>
      <top style="thick">
        <color indexed="51"/>
      </top>
      <bottom style="thick">
        <color indexed="51"/>
      </bottom>
      <diagonal/>
    </border>
    <border>
      <left/>
      <right style="thick">
        <color indexed="51"/>
      </right>
      <top style="thick">
        <color indexed="51"/>
      </top>
      <bottom style="thick">
        <color indexed="51"/>
      </bottom>
      <diagonal/>
    </border>
    <border>
      <left style="thick">
        <color indexed="62"/>
      </left>
      <right/>
      <top style="thick">
        <color indexed="62"/>
      </top>
      <bottom style="thin">
        <color indexed="62"/>
      </bottom>
      <diagonal/>
    </border>
    <border>
      <left/>
      <right/>
      <top style="thick">
        <color indexed="62"/>
      </top>
      <bottom style="thin">
        <color indexed="62"/>
      </bottom>
      <diagonal/>
    </border>
    <border>
      <left/>
      <right style="thick">
        <color indexed="62"/>
      </right>
      <top style="thick">
        <color indexed="62"/>
      </top>
      <bottom style="thin">
        <color indexed="62"/>
      </bottom>
      <diagonal/>
    </border>
    <border>
      <left style="medium">
        <color indexed="10"/>
      </left>
      <right style="thin">
        <color indexed="64"/>
      </right>
      <top style="thin">
        <color indexed="53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53"/>
      </top>
      <bottom style="thin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53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/>
    <xf numFmtId="0" fontId="2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" fontId="0" fillId="0" borderId="73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1" fillId="0" borderId="76" xfId="0" applyFont="1" applyBorder="1" applyAlignment="1">
      <alignment horizontal="center"/>
    </xf>
    <xf numFmtId="1" fontId="0" fillId="0" borderId="77" xfId="0" applyNumberFormat="1" applyBorder="1" applyAlignment="1">
      <alignment horizontal="center"/>
    </xf>
    <xf numFmtId="0" fontId="0" fillId="0" borderId="78" xfId="0" applyBorder="1"/>
    <xf numFmtId="0" fontId="0" fillId="0" borderId="78" xfId="0" applyBorder="1" applyAlignment="1">
      <alignment vertic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 vertical="center" wrapText="1"/>
    </xf>
    <xf numFmtId="1" fontId="0" fillId="0" borderId="85" xfId="0" applyNumberFormat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1" fontId="0" fillId="0" borderId="89" xfId="0" applyNumberFormat="1" applyBorder="1" applyAlignment="1">
      <alignment horizontal="center"/>
    </xf>
    <xf numFmtId="1" fontId="0" fillId="0" borderId="90" xfId="0" applyNumberFormat="1" applyBorder="1" applyAlignment="1">
      <alignment horizontal="center"/>
    </xf>
    <xf numFmtId="1" fontId="0" fillId="0" borderId="91" xfId="0" applyNumberForma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0" fontId="0" fillId="0" borderId="92" xfId="0" applyBorder="1" applyAlignment="1">
      <alignment horizontal="center"/>
    </xf>
    <xf numFmtId="1" fontId="0" fillId="0" borderId="9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95" xfId="0" applyNumberFormat="1" applyBorder="1" applyAlignment="1">
      <alignment horizontal="center"/>
    </xf>
    <xf numFmtId="1" fontId="0" fillId="0" borderId="96" xfId="0" applyNumberFormat="1" applyBorder="1" applyAlignment="1">
      <alignment horizontal="center"/>
    </xf>
    <xf numFmtId="1" fontId="0" fillId="0" borderId="97" xfId="0" applyNumberForma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6" fillId="0" borderId="10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49" fontId="19" fillId="0" borderId="0" xfId="1" applyNumberFormat="1" applyAlignment="1">
      <alignment horizontal="center" vertical="center"/>
    </xf>
    <xf numFmtId="0" fontId="6" fillId="0" borderId="107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wrapText="1"/>
    </xf>
    <xf numFmtId="0" fontId="5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0" borderId="100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0</xdr:rowOff>
    </xdr:from>
    <xdr:to>
      <xdr:col>1</xdr:col>
      <xdr:colOff>1685925</xdr:colOff>
      <xdr:row>4</xdr:row>
      <xdr:rowOff>47625</xdr:rowOff>
    </xdr:to>
    <xdr:pic>
      <xdr:nvPicPr>
        <xdr:cNvPr id="102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0"/>
          <a:ext cx="1190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b-ston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>
      <selection activeCell="E9" sqref="E9"/>
    </sheetView>
  </sheetViews>
  <sheetFormatPr defaultRowHeight="15"/>
  <cols>
    <col min="1" max="1" width="5.140625" style="1" customWidth="1"/>
    <col min="2" max="2" width="34.28515625" style="1" customWidth="1"/>
    <col min="3" max="3" width="12.85546875" style="1" customWidth="1"/>
    <col min="4" max="4" width="11.85546875" style="1" customWidth="1"/>
    <col min="5" max="5" width="14" style="1" customWidth="1"/>
    <col min="6" max="6" width="11" style="1" customWidth="1"/>
  </cols>
  <sheetData>
    <row r="1" spans="2:7">
      <c r="C1" s="162" t="s">
        <v>30</v>
      </c>
      <c r="D1" s="162"/>
      <c r="E1" s="162"/>
      <c r="F1" s="162"/>
    </row>
    <row r="2" spans="2:7">
      <c r="C2" s="2"/>
      <c r="D2" s="27" t="s">
        <v>64</v>
      </c>
      <c r="E2" s="27"/>
      <c r="F2" s="2"/>
    </row>
    <row r="3" spans="2:7">
      <c r="C3" s="2"/>
      <c r="D3" s="27" t="s">
        <v>65</v>
      </c>
      <c r="E3" s="27"/>
      <c r="F3" s="2"/>
    </row>
    <row r="4" spans="2:7">
      <c r="C4" s="2"/>
      <c r="D4" s="143" t="s">
        <v>31</v>
      </c>
      <c r="E4" s="163"/>
      <c r="F4" s="2"/>
    </row>
    <row r="5" spans="2:7" ht="20.25" customHeight="1" thickBot="1">
      <c r="B5" s="164" t="s">
        <v>75</v>
      </c>
      <c r="C5" s="164"/>
      <c r="D5" s="164"/>
      <c r="E5" s="164"/>
      <c r="F5" s="164"/>
    </row>
    <row r="6" spans="2:7" ht="40.5" customHeight="1">
      <c r="B6" s="165" t="s">
        <v>62</v>
      </c>
      <c r="C6" s="166"/>
      <c r="D6" s="166"/>
      <c r="E6" s="166"/>
      <c r="F6" s="167"/>
    </row>
    <row r="7" spans="2:7" ht="60">
      <c r="B7" s="125" t="s">
        <v>54</v>
      </c>
      <c r="C7" s="5" t="s">
        <v>50</v>
      </c>
      <c r="D7" s="5" t="s">
        <v>1</v>
      </c>
      <c r="E7" s="130" t="s">
        <v>73</v>
      </c>
      <c r="F7" s="19" t="s">
        <v>3</v>
      </c>
    </row>
    <row r="8" spans="2:7">
      <c r="B8" s="20" t="s">
        <v>0</v>
      </c>
      <c r="C8" s="6" t="s">
        <v>19</v>
      </c>
      <c r="D8" s="6">
        <v>212</v>
      </c>
      <c r="E8" s="131">
        <v>0</v>
      </c>
      <c r="F8" s="21">
        <f>E8*D8</f>
        <v>0</v>
      </c>
      <c r="G8" s="123">
        <f>E8</f>
        <v>0</v>
      </c>
    </row>
    <row r="9" spans="2:7">
      <c r="B9" s="20" t="s">
        <v>4</v>
      </c>
      <c r="C9" s="6" t="s">
        <v>19</v>
      </c>
      <c r="D9" s="6">
        <v>212</v>
      </c>
      <c r="E9" s="131">
        <v>0</v>
      </c>
      <c r="F9" s="21">
        <f t="shared" ref="F9:F20" si="0">E9*D9</f>
        <v>0</v>
      </c>
      <c r="G9" s="123">
        <f>E9</f>
        <v>0</v>
      </c>
    </row>
    <row r="10" spans="2:7">
      <c r="B10" s="20" t="s">
        <v>5</v>
      </c>
      <c r="C10" s="6" t="s">
        <v>20</v>
      </c>
      <c r="D10" s="6">
        <v>110</v>
      </c>
      <c r="E10" s="131">
        <v>0</v>
      </c>
      <c r="F10" s="21">
        <f t="shared" si="0"/>
        <v>0</v>
      </c>
      <c r="G10" s="123">
        <f>E10/2</f>
        <v>0</v>
      </c>
    </row>
    <row r="11" spans="2:7">
      <c r="B11" s="20" t="s">
        <v>6</v>
      </c>
      <c r="C11" s="6" t="s">
        <v>20</v>
      </c>
      <c r="D11" s="6">
        <v>110</v>
      </c>
      <c r="E11" s="131">
        <v>0</v>
      </c>
      <c r="F11" s="21">
        <f t="shared" si="0"/>
        <v>0</v>
      </c>
      <c r="G11" s="123">
        <f>E11/2</f>
        <v>0</v>
      </c>
    </row>
    <row r="12" spans="2:7">
      <c r="B12" s="20" t="s">
        <v>7</v>
      </c>
      <c r="C12" s="6" t="s">
        <v>21</v>
      </c>
      <c r="D12" s="6">
        <v>212</v>
      </c>
      <c r="E12" s="131">
        <v>0</v>
      </c>
      <c r="F12" s="21">
        <f t="shared" si="0"/>
        <v>0</v>
      </c>
      <c r="G12" s="123">
        <f>E12/2</f>
        <v>0</v>
      </c>
    </row>
    <row r="13" spans="2:7">
      <c r="B13" s="20" t="s">
        <v>8</v>
      </c>
      <c r="C13" s="6" t="s">
        <v>21</v>
      </c>
      <c r="D13" s="6">
        <v>180</v>
      </c>
      <c r="E13" s="131">
        <v>0</v>
      </c>
      <c r="F13" s="21">
        <f t="shared" si="0"/>
        <v>0</v>
      </c>
      <c r="G13" s="123">
        <f>E13/2</f>
        <v>0</v>
      </c>
    </row>
    <row r="14" spans="2:7">
      <c r="B14" s="20" t="s">
        <v>9</v>
      </c>
      <c r="C14" s="6" t="s">
        <v>22</v>
      </c>
      <c r="D14" s="6">
        <v>190</v>
      </c>
      <c r="E14" s="131">
        <v>0</v>
      </c>
      <c r="F14" s="22">
        <f t="shared" si="0"/>
        <v>0</v>
      </c>
      <c r="G14" s="123">
        <f>SUM(G8:G13)</f>
        <v>0</v>
      </c>
    </row>
    <row r="15" spans="2:7">
      <c r="B15" s="20" t="s">
        <v>10</v>
      </c>
      <c r="C15" s="6" t="s">
        <v>23</v>
      </c>
      <c r="D15" s="6">
        <v>998</v>
      </c>
      <c r="E15" s="131">
        <v>0</v>
      </c>
      <c r="F15" s="23">
        <f t="shared" si="0"/>
        <v>0</v>
      </c>
      <c r="G15" s="124">
        <f>G14/45</f>
        <v>0</v>
      </c>
    </row>
    <row r="16" spans="2:7">
      <c r="B16" s="20" t="s">
        <v>11</v>
      </c>
      <c r="C16" s="6" t="s">
        <v>24</v>
      </c>
      <c r="D16" s="6">
        <v>1394</v>
      </c>
      <c r="E16" s="131">
        <v>0</v>
      </c>
      <c r="F16" s="23">
        <f t="shared" si="0"/>
        <v>0</v>
      </c>
      <c r="G16" s="124"/>
    </row>
    <row r="17" spans="1:7">
      <c r="B17" s="20" t="s">
        <v>12</v>
      </c>
      <c r="C17" s="6" t="s">
        <v>25</v>
      </c>
      <c r="D17" s="6">
        <v>1630</v>
      </c>
      <c r="E17" s="131">
        <v>0</v>
      </c>
      <c r="F17" s="24">
        <f t="shared" si="0"/>
        <v>0</v>
      </c>
      <c r="G17" s="124">
        <v>75</v>
      </c>
    </row>
    <row r="18" spans="1:7">
      <c r="B18" s="20" t="s">
        <v>13</v>
      </c>
      <c r="C18" s="6" t="s">
        <v>26</v>
      </c>
      <c r="D18" s="6">
        <v>1946</v>
      </c>
      <c r="E18" s="131">
        <v>0</v>
      </c>
      <c r="F18" s="23">
        <f t="shared" si="0"/>
        <v>0</v>
      </c>
      <c r="G18" s="124">
        <f>E14/G17</f>
        <v>0</v>
      </c>
    </row>
    <row r="19" spans="1:7">
      <c r="B19" s="20" t="s">
        <v>14</v>
      </c>
      <c r="C19" s="6" t="s">
        <v>27</v>
      </c>
      <c r="D19" s="6">
        <v>2262</v>
      </c>
      <c r="E19" s="131">
        <v>0</v>
      </c>
      <c r="F19" s="23">
        <f t="shared" si="0"/>
        <v>0</v>
      </c>
      <c r="G19" s="124"/>
    </row>
    <row r="20" spans="1:7">
      <c r="B20" s="20" t="s">
        <v>15</v>
      </c>
      <c r="C20" s="6" t="s">
        <v>28</v>
      </c>
      <c r="D20" s="6">
        <v>2578</v>
      </c>
      <c r="E20" s="131">
        <v>0</v>
      </c>
      <c r="F20" s="25">
        <f t="shared" si="0"/>
        <v>0</v>
      </c>
      <c r="G20" s="4"/>
    </row>
    <row r="21" spans="1:7">
      <c r="B21" s="20" t="s">
        <v>16</v>
      </c>
      <c r="C21" s="6" t="s">
        <v>29</v>
      </c>
      <c r="D21" s="6">
        <v>2894</v>
      </c>
      <c r="E21" s="131">
        <v>0</v>
      </c>
      <c r="F21" s="29">
        <f>E21*D21</f>
        <v>0</v>
      </c>
      <c r="G21" s="4"/>
    </row>
    <row r="22" spans="1:7" ht="15.75" thickBot="1">
      <c r="B22" s="84" t="s">
        <v>74</v>
      </c>
      <c r="C22" s="83"/>
      <c r="D22" s="83"/>
      <c r="E22" s="132">
        <f>G15+G18</f>
        <v>0</v>
      </c>
      <c r="F22" s="122"/>
      <c r="G22" s="4"/>
    </row>
    <row r="23" spans="1:7" ht="15.75" thickBot="1">
      <c r="E23" s="30" t="s">
        <v>17</v>
      </c>
      <c r="F23" s="121">
        <f>SUM(F8:F22)</f>
        <v>0</v>
      </c>
      <c r="G23" s="18"/>
    </row>
    <row r="24" spans="1:7" ht="15.75" thickBot="1">
      <c r="E24" s="133"/>
      <c r="F24" s="69"/>
      <c r="G24" s="18"/>
    </row>
    <row r="25" spans="1:7" ht="38.25" customHeight="1" thickTop="1">
      <c r="A25" s="34"/>
      <c r="B25" s="140" t="s">
        <v>71</v>
      </c>
      <c r="C25" s="141"/>
      <c r="D25" s="141"/>
      <c r="E25" s="141"/>
      <c r="F25" s="142"/>
      <c r="G25" s="31"/>
    </row>
    <row r="26" spans="1:7" ht="60">
      <c r="A26" s="34"/>
      <c r="B26" s="126" t="s">
        <v>52</v>
      </c>
      <c r="C26" s="13" t="s">
        <v>49</v>
      </c>
      <c r="D26" s="11" t="s">
        <v>1</v>
      </c>
      <c r="E26" s="11"/>
      <c r="F26" s="32" t="s">
        <v>3</v>
      </c>
    </row>
    <row r="27" spans="1:7">
      <c r="A27" s="34"/>
      <c r="B27" s="35" t="s">
        <v>0</v>
      </c>
      <c r="C27" s="12" t="s">
        <v>19</v>
      </c>
      <c r="D27" s="12">
        <v>180</v>
      </c>
      <c r="E27" s="75">
        <f t="shared" ref="E27:E40" si="1">E8</f>
        <v>0</v>
      </c>
      <c r="F27" s="76">
        <f>E27*D27</f>
        <v>0</v>
      </c>
    </row>
    <row r="28" spans="1:7">
      <c r="A28" s="34"/>
      <c r="B28" s="35" t="s">
        <v>4</v>
      </c>
      <c r="C28" s="12" t="s">
        <v>19</v>
      </c>
      <c r="D28" s="12">
        <v>185</v>
      </c>
      <c r="E28" s="75">
        <f t="shared" si="1"/>
        <v>0</v>
      </c>
      <c r="F28" s="77">
        <f t="shared" ref="F28:F39" si="2">E28*D28</f>
        <v>0</v>
      </c>
      <c r="G28" s="31"/>
    </row>
    <row r="29" spans="1:7">
      <c r="B29" s="36" t="s">
        <v>5</v>
      </c>
      <c r="C29" s="12" t="s">
        <v>20</v>
      </c>
      <c r="D29" s="12">
        <v>95</v>
      </c>
      <c r="E29" s="75">
        <f t="shared" si="1"/>
        <v>0</v>
      </c>
      <c r="F29" s="77">
        <f t="shared" si="2"/>
        <v>0</v>
      </c>
      <c r="G29" s="31"/>
    </row>
    <row r="30" spans="1:7">
      <c r="A30" s="34"/>
      <c r="B30" s="35" t="s">
        <v>6</v>
      </c>
      <c r="C30" s="12" t="s">
        <v>20</v>
      </c>
      <c r="D30" s="12">
        <v>95</v>
      </c>
      <c r="E30" s="75">
        <f t="shared" si="1"/>
        <v>0</v>
      </c>
      <c r="F30" s="77">
        <f t="shared" si="2"/>
        <v>0</v>
      </c>
      <c r="G30" s="31"/>
    </row>
    <row r="31" spans="1:7">
      <c r="A31" s="34"/>
      <c r="B31" s="35" t="s">
        <v>7</v>
      </c>
      <c r="C31" s="12" t="s">
        <v>21</v>
      </c>
      <c r="D31" s="12">
        <v>180</v>
      </c>
      <c r="E31" s="75">
        <f t="shared" si="1"/>
        <v>0</v>
      </c>
      <c r="F31" s="76">
        <f t="shared" si="2"/>
        <v>0</v>
      </c>
    </row>
    <row r="32" spans="1:7">
      <c r="B32" s="36" t="s">
        <v>8</v>
      </c>
      <c r="C32" s="12" t="s">
        <v>21</v>
      </c>
      <c r="D32" s="12">
        <v>180</v>
      </c>
      <c r="E32" s="75">
        <f t="shared" si="1"/>
        <v>0</v>
      </c>
      <c r="F32" s="76">
        <f t="shared" si="2"/>
        <v>0</v>
      </c>
    </row>
    <row r="33" spans="1:7">
      <c r="A33" s="34"/>
      <c r="B33" s="35" t="s">
        <v>9</v>
      </c>
      <c r="C33" s="12" t="s">
        <v>22</v>
      </c>
      <c r="D33" s="12">
        <v>140</v>
      </c>
      <c r="E33" s="75">
        <f t="shared" si="1"/>
        <v>0</v>
      </c>
      <c r="F33" s="77">
        <f t="shared" si="2"/>
        <v>0</v>
      </c>
      <c r="G33" s="31"/>
    </row>
    <row r="34" spans="1:7">
      <c r="A34" s="34"/>
      <c r="B34" s="35" t="s">
        <v>10</v>
      </c>
      <c r="C34" s="12" t="s">
        <v>23</v>
      </c>
      <c r="D34" s="12">
        <v>968</v>
      </c>
      <c r="E34" s="75">
        <f t="shared" si="1"/>
        <v>0</v>
      </c>
      <c r="F34" s="77">
        <f t="shared" si="2"/>
        <v>0</v>
      </c>
      <c r="G34" s="31"/>
    </row>
    <row r="35" spans="1:7">
      <c r="B35" s="36" t="s">
        <v>11</v>
      </c>
      <c r="C35" s="12" t="s">
        <v>24</v>
      </c>
      <c r="D35" s="12">
        <v>1274</v>
      </c>
      <c r="E35" s="75">
        <f t="shared" si="1"/>
        <v>0</v>
      </c>
      <c r="F35" s="76">
        <f t="shared" si="2"/>
        <v>0</v>
      </c>
    </row>
    <row r="36" spans="1:7">
      <c r="A36" s="34"/>
      <c r="B36" s="35" t="s">
        <v>12</v>
      </c>
      <c r="C36" s="12" t="s">
        <v>25</v>
      </c>
      <c r="D36" s="12">
        <v>1580</v>
      </c>
      <c r="E36" s="75">
        <f t="shared" si="1"/>
        <v>0</v>
      </c>
      <c r="F36" s="77">
        <f t="shared" si="2"/>
        <v>0</v>
      </c>
      <c r="G36" s="31"/>
    </row>
    <row r="37" spans="1:7">
      <c r="B37" s="36" t="s">
        <v>13</v>
      </c>
      <c r="C37" s="12" t="s">
        <v>26</v>
      </c>
      <c r="D37" s="12">
        <v>1886</v>
      </c>
      <c r="E37" s="75">
        <f t="shared" si="1"/>
        <v>0</v>
      </c>
      <c r="F37" s="77">
        <f t="shared" si="2"/>
        <v>0</v>
      </c>
      <c r="G37" s="31"/>
    </row>
    <row r="38" spans="1:7">
      <c r="B38" s="36" t="s">
        <v>14</v>
      </c>
      <c r="C38" s="12" t="s">
        <v>27</v>
      </c>
      <c r="D38" s="12">
        <v>2192</v>
      </c>
      <c r="E38" s="75">
        <f t="shared" si="1"/>
        <v>0</v>
      </c>
      <c r="F38" s="77">
        <f t="shared" si="2"/>
        <v>0</v>
      </c>
      <c r="G38" s="31"/>
    </row>
    <row r="39" spans="1:7">
      <c r="A39" s="34"/>
      <c r="B39" s="35" t="s">
        <v>15</v>
      </c>
      <c r="C39" s="12" t="s">
        <v>60</v>
      </c>
      <c r="D39" s="12">
        <v>2498</v>
      </c>
      <c r="E39" s="75">
        <f t="shared" si="1"/>
        <v>0</v>
      </c>
      <c r="F39" s="77">
        <f t="shared" si="2"/>
        <v>0</v>
      </c>
      <c r="G39" s="31"/>
    </row>
    <row r="40" spans="1:7">
      <c r="A40" s="34"/>
      <c r="B40" s="38" t="s">
        <v>16</v>
      </c>
      <c r="C40" s="12" t="s">
        <v>61</v>
      </c>
      <c r="D40" s="12">
        <v>2804</v>
      </c>
      <c r="E40" s="75">
        <f t="shared" si="1"/>
        <v>0</v>
      </c>
      <c r="F40" s="79">
        <f>E40*D40</f>
        <v>0</v>
      </c>
      <c r="G40" s="18"/>
    </row>
    <row r="41" spans="1:7" ht="15.75" thickBot="1">
      <c r="A41" s="34"/>
      <c r="B41" s="85" t="s">
        <v>74</v>
      </c>
      <c r="C41" s="88"/>
      <c r="D41" s="86"/>
      <c r="E41" s="78">
        <f>E22</f>
        <v>0</v>
      </c>
      <c r="F41" s="79"/>
    </row>
    <row r="42" spans="1:7" ht="16.5" thickTop="1" thickBot="1">
      <c r="B42" s="37"/>
      <c r="C42" s="37"/>
      <c r="D42" s="87"/>
      <c r="E42" s="33" t="s">
        <v>17</v>
      </c>
      <c r="F42" s="80">
        <f>SUM(F27:F41)</f>
        <v>0</v>
      </c>
      <c r="G42" s="31"/>
    </row>
    <row r="43" spans="1:7" ht="16.5" thickTop="1" thickBot="1">
      <c r="B43" s="4"/>
      <c r="C43" s="4"/>
      <c r="D43" s="4"/>
      <c r="E43" s="4"/>
      <c r="F43" s="4"/>
    </row>
    <row r="44" spans="1:7" ht="42" customHeight="1" thickTop="1">
      <c r="B44" s="144" t="s">
        <v>66</v>
      </c>
      <c r="C44" s="145"/>
      <c r="D44" s="145"/>
      <c r="E44" s="145"/>
      <c r="F44" s="146"/>
    </row>
    <row r="45" spans="1:7" s="3" customFormat="1" ht="60">
      <c r="A45" s="2"/>
      <c r="B45" s="127" t="s">
        <v>67</v>
      </c>
      <c r="C45" s="66" t="s">
        <v>50</v>
      </c>
      <c r="D45" s="49" t="s">
        <v>1</v>
      </c>
      <c r="E45" s="50"/>
      <c r="F45" s="51" t="s">
        <v>3</v>
      </c>
      <c r="G45" s="52"/>
    </row>
    <row r="46" spans="1:7">
      <c r="B46" s="53" t="s">
        <v>0</v>
      </c>
      <c r="C46" s="54" t="s">
        <v>68</v>
      </c>
      <c r="D46" s="54">
        <v>260</v>
      </c>
      <c r="E46" s="95">
        <f t="shared" ref="E46:E52" si="3">E8*35/40</f>
        <v>0</v>
      </c>
      <c r="F46" s="71">
        <f>E46*250</f>
        <v>0</v>
      </c>
      <c r="G46" s="55"/>
    </row>
    <row r="47" spans="1:7">
      <c r="B47" s="53" t="s">
        <v>4</v>
      </c>
      <c r="C47" s="93" t="s">
        <v>68</v>
      </c>
      <c r="D47" s="94">
        <v>275</v>
      </c>
      <c r="E47" s="95">
        <f t="shared" si="3"/>
        <v>0</v>
      </c>
      <c r="F47" s="72">
        <f>E47*250</f>
        <v>0</v>
      </c>
      <c r="G47" s="55"/>
    </row>
    <row r="48" spans="1:7">
      <c r="A48" s="4"/>
      <c r="B48" s="56" t="s">
        <v>5</v>
      </c>
      <c r="C48" s="67" t="s">
        <v>69</v>
      </c>
      <c r="D48" s="68">
        <v>140</v>
      </c>
      <c r="E48" s="95">
        <f t="shared" si="3"/>
        <v>0</v>
      </c>
      <c r="F48" s="72">
        <f>E48*250</f>
        <v>0</v>
      </c>
      <c r="G48" s="55"/>
    </row>
    <row r="49" spans="1:7">
      <c r="A49" s="57"/>
      <c r="B49" s="58" t="s">
        <v>6</v>
      </c>
      <c r="C49" s="67" t="s">
        <v>69</v>
      </c>
      <c r="D49" s="68">
        <v>140</v>
      </c>
      <c r="E49" s="95">
        <f t="shared" si="3"/>
        <v>0</v>
      </c>
      <c r="F49" s="72">
        <f>E49*250</f>
        <v>0</v>
      </c>
      <c r="G49" s="55"/>
    </row>
    <row r="50" spans="1:7">
      <c r="A50" s="57"/>
      <c r="B50" s="59" t="s">
        <v>7</v>
      </c>
      <c r="C50" s="54" t="s">
        <v>18</v>
      </c>
      <c r="D50" s="54">
        <v>187</v>
      </c>
      <c r="E50" s="95">
        <f t="shared" si="3"/>
        <v>0</v>
      </c>
      <c r="F50" s="72">
        <f>E50*D50</f>
        <v>0</v>
      </c>
      <c r="G50" s="55"/>
    </row>
    <row r="51" spans="1:7">
      <c r="B51" s="60" t="s">
        <v>8</v>
      </c>
      <c r="C51" s="54" t="s">
        <v>68</v>
      </c>
      <c r="D51" s="54">
        <v>187</v>
      </c>
      <c r="E51" s="95">
        <f t="shared" si="3"/>
        <v>0</v>
      </c>
      <c r="F51" s="72">
        <f>E51*D51</f>
        <v>0</v>
      </c>
      <c r="G51" s="55"/>
    </row>
    <row r="52" spans="1:7">
      <c r="B52" s="61" t="s">
        <v>9</v>
      </c>
      <c r="C52" s="91" t="s">
        <v>70</v>
      </c>
      <c r="D52" s="91">
        <v>210</v>
      </c>
      <c r="E52" s="95">
        <f t="shared" si="3"/>
        <v>0</v>
      </c>
      <c r="F52" s="90">
        <f>E52*D52</f>
        <v>0</v>
      </c>
      <c r="G52" s="55"/>
    </row>
    <row r="53" spans="1:7" ht="15.75" thickBot="1">
      <c r="B53" s="61" t="s">
        <v>74</v>
      </c>
      <c r="C53" s="92"/>
      <c r="D53" s="92"/>
      <c r="E53" s="95">
        <f>E22*35/40</f>
        <v>0</v>
      </c>
      <c r="F53" s="73"/>
      <c r="G53" s="55"/>
    </row>
    <row r="54" spans="1:7" ht="16.5" thickTop="1" thickBot="1">
      <c r="B54" s="62"/>
      <c r="D54" s="89"/>
      <c r="E54" s="65" t="s">
        <v>17</v>
      </c>
      <c r="F54" s="74">
        <f>SUM(F46:F53)</f>
        <v>0</v>
      </c>
      <c r="G54" s="63"/>
    </row>
    <row r="55" spans="1:7" ht="15.75" customHeight="1" thickTop="1" thickBot="1">
      <c r="B55" s="28"/>
      <c r="C55" s="28"/>
      <c r="D55" s="28"/>
      <c r="E55" s="64"/>
      <c r="F55" s="64"/>
    </row>
    <row r="56" spans="1:7" ht="36" customHeight="1" thickTop="1" thickBot="1">
      <c r="B56" s="147" t="s">
        <v>53</v>
      </c>
      <c r="C56" s="148"/>
      <c r="D56" s="148"/>
      <c r="E56" s="148"/>
      <c r="F56" s="149"/>
    </row>
    <row r="57" spans="1:7" s="3" customFormat="1" ht="60.75" thickTop="1">
      <c r="A57" s="2"/>
      <c r="B57" s="128" t="s">
        <v>56</v>
      </c>
      <c r="C57" s="47" t="s">
        <v>50</v>
      </c>
      <c r="D57" s="47" t="s">
        <v>1</v>
      </c>
      <c r="E57" s="47"/>
      <c r="F57" s="48" t="s">
        <v>3</v>
      </c>
      <c r="G57" s="39"/>
    </row>
    <row r="58" spans="1:7">
      <c r="B58" s="43" t="s">
        <v>0</v>
      </c>
      <c r="C58" s="14" t="s">
        <v>47</v>
      </c>
      <c r="D58" s="14">
        <v>200</v>
      </c>
      <c r="E58" s="70">
        <f t="shared" ref="E58:E64" si="4">E8*35/40</f>
        <v>0</v>
      </c>
      <c r="F58" s="81">
        <f t="shared" ref="F58:F64" si="5">E58*D58</f>
        <v>0</v>
      </c>
      <c r="G58" s="40"/>
    </row>
    <row r="59" spans="1:7">
      <c r="B59" s="44" t="s">
        <v>4</v>
      </c>
      <c r="C59" s="14" t="s">
        <v>47</v>
      </c>
      <c r="D59" s="14">
        <v>210</v>
      </c>
      <c r="E59" s="70">
        <f t="shared" si="4"/>
        <v>0</v>
      </c>
      <c r="F59" s="82">
        <f t="shared" si="5"/>
        <v>0</v>
      </c>
    </row>
    <row r="60" spans="1:7">
      <c r="A60" s="41"/>
      <c r="B60" s="45" t="s">
        <v>5</v>
      </c>
      <c r="C60" s="14" t="s">
        <v>48</v>
      </c>
      <c r="D60" s="14">
        <v>110</v>
      </c>
      <c r="E60" s="70">
        <f t="shared" si="4"/>
        <v>0</v>
      </c>
      <c r="F60" s="81">
        <f t="shared" si="5"/>
        <v>0</v>
      </c>
      <c r="G60" s="40"/>
    </row>
    <row r="61" spans="1:7">
      <c r="B61" s="45" t="s">
        <v>6</v>
      </c>
      <c r="C61" s="14" t="s">
        <v>48</v>
      </c>
      <c r="D61" s="14">
        <v>110</v>
      </c>
      <c r="E61" s="70">
        <f t="shared" si="4"/>
        <v>0</v>
      </c>
      <c r="F61" s="82">
        <f t="shared" si="5"/>
        <v>0</v>
      </c>
    </row>
    <row r="62" spans="1:7">
      <c r="B62" s="43" t="s">
        <v>7</v>
      </c>
      <c r="C62" s="14" t="s">
        <v>18</v>
      </c>
      <c r="D62" s="14">
        <v>200</v>
      </c>
      <c r="E62" s="70">
        <f t="shared" si="4"/>
        <v>0</v>
      </c>
      <c r="F62" s="81">
        <f t="shared" si="5"/>
        <v>0</v>
      </c>
      <c r="G62" s="40"/>
    </row>
    <row r="63" spans="1:7">
      <c r="B63" s="43" t="s">
        <v>8</v>
      </c>
      <c r="C63" s="14" t="s">
        <v>18</v>
      </c>
      <c r="D63" s="46">
        <v>200</v>
      </c>
      <c r="E63" s="70">
        <f t="shared" si="4"/>
        <v>0</v>
      </c>
      <c r="F63" s="81">
        <f t="shared" si="5"/>
        <v>0</v>
      </c>
      <c r="G63" s="40"/>
    </row>
    <row r="64" spans="1:7">
      <c r="B64" s="43" t="s">
        <v>9</v>
      </c>
      <c r="C64" s="14" t="s">
        <v>18</v>
      </c>
      <c r="D64" s="46">
        <v>200</v>
      </c>
      <c r="E64" s="70">
        <f t="shared" si="4"/>
        <v>0</v>
      </c>
      <c r="F64" s="81">
        <f t="shared" si="5"/>
        <v>0</v>
      </c>
      <c r="G64" s="40"/>
    </row>
    <row r="65" spans="1:7" ht="15.75" thickBot="1">
      <c r="B65" s="43" t="s">
        <v>74</v>
      </c>
      <c r="C65" s="14"/>
      <c r="D65" s="46"/>
      <c r="E65" s="134">
        <f>E22*35/40</f>
        <v>0</v>
      </c>
      <c r="F65" s="135"/>
      <c r="G65" s="40"/>
    </row>
    <row r="66" spans="1:7" ht="16.5" thickTop="1" thickBot="1">
      <c r="B66" s="42"/>
      <c r="C66" s="42"/>
      <c r="D66" s="42"/>
      <c r="E66" s="139" t="s">
        <v>17</v>
      </c>
      <c r="F66" s="137">
        <f>SUM(F58:F65)</f>
        <v>0</v>
      </c>
      <c r="G66" s="40"/>
    </row>
    <row r="67" spans="1:7" ht="16.5" thickTop="1" thickBot="1">
      <c r="B67" s="4"/>
      <c r="C67" s="4"/>
      <c r="D67" s="4"/>
      <c r="E67" s="138"/>
      <c r="F67" s="136"/>
    </row>
    <row r="68" spans="1:7" ht="37.5" customHeight="1" thickTop="1">
      <c r="B68" s="150" t="s">
        <v>63</v>
      </c>
      <c r="C68" s="151"/>
      <c r="D68" s="151"/>
      <c r="E68" s="151"/>
      <c r="F68" s="152"/>
    </row>
    <row r="69" spans="1:7" s="3" customFormat="1" ht="60">
      <c r="A69" s="2"/>
      <c r="B69" s="129" t="s">
        <v>55</v>
      </c>
      <c r="C69" s="107" t="s">
        <v>50</v>
      </c>
      <c r="D69" s="107" t="s">
        <v>1</v>
      </c>
      <c r="E69" s="113"/>
      <c r="F69" s="119" t="s">
        <v>3</v>
      </c>
      <c r="G69" s="101"/>
    </row>
    <row r="70" spans="1:7">
      <c r="B70" s="102" t="s">
        <v>0</v>
      </c>
      <c r="C70" s="108" t="s">
        <v>57</v>
      </c>
      <c r="D70" s="110">
        <v>159</v>
      </c>
      <c r="E70" s="114">
        <f t="shared" ref="E70:E75" si="6">E8*35/40</f>
        <v>0</v>
      </c>
      <c r="F70" s="118">
        <f t="shared" ref="F70:F76" si="7">E70*D70</f>
        <v>0</v>
      </c>
      <c r="G70" s="100"/>
    </row>
    <row r="71" spans="1:7">
      <c r="A71" s="96"/>
      <c r="B71" s="103" t="s">
        <v>4</v>
      </c>
      <c r="C71" s="109" t="s">
        <v>57</v>
      </c>
      <c r="D71" s="112">
        <v>170</v>
      </c>
      <c r="E71" s="114">
        <f t="shared" si="6"/>
        <v>0</v>
      </c>
      <c r="F71" s="118">
        <f t="shared" si="7"/>
        <v>0</v>
      </c>
    </row>
    <row r="72" spans="1:7">
      <c r="B72" s="103" t="s">
        <v>5</v>
      </c>
      <c r="C72" s="108" t="s">
        <v>58</v>
      </c>
      <c r="D72" s="110">
        <v>90</v>
      </c>
      <c r="E72" s="114">
        <f t="shared" si="6"/>
        <v>0</v>
      </c>
      <c r="F72" s="118">
        <f t="shared" si="7"/>
        <v>0</v>
      </c>
    </row>
    <row r="73" spans="1:7">
      <c r="A73" s="96"/>
      <c r="B73" s="102" t="s">
        <v>6</v>
      </c>
      <c r="C73" s="109" t="s">
        <v>58</v>
      </c>
      <c r="D73" s="110">
        <v>90</v>
      </c>
      <c r="E73" s="114">
        <f t="shared" si="6"/>
        <v>0</v>
      </c>
      <c r="F73" s="117">
        <f t="shared" si="7"/>
        <v>0</v>
      </c>
    </row>
    <row r="74" spans="1:7">
      <c r="B74" s="104" t="s">
        <v>7</v>
      </c>
      <c r="C74" s="108" t="s">
        <v>18</v>
      </c>
      <c r="D74" s="109">
        <v>160</v>
      </c>
      <c r="E74" s="114">
        <f t="shared" si="6"/>
        <v>0</v>
      </c>
      <c r="F74" s="117">
        <f t="shared" si="7"/>
        <v>0</v>
      </c>
    </row>
    <row r="75" spans="1:7">
      <c r="B75" s="105" t="s">
        <v>8</v>
      </c>
      <c r="C75" s="108" t="s">
        <v>18</v>
      </c>
      <c r="D75" s="109">
        <v>160</v>
      </c>
      <c r="E75" s="115">
        <f t="shared" si="6"/>
        <v>0</v>
      </c>
      <c r="F75" s="117">
        <f t="shared" si="7"/>
        <v>0</v>
      </c>
      <c r="G75" s="100"/>
    </row>
    <row r="76" spans="1:7">
      <c r="B76" s="105" t="s">
        <v>9</v>
      </c>
      <c r="C76" s="110" t="s">
        <v>59</v>
      </c>
      <c r="D76" s="110">
        <v>130</v>
      </c>
      <c r="E76" s="114">
        <f>E13*35/40</f>
        <v>0</v>
      </c>
      <c r="F76" s="117">
        <f t="shared" si="7"/>
        <v>0</v>
      </c>
    </row>
    <row r="77" spans="1:7" ht="15.75" thickBot="1">
      <c r="B77" s="106" t="s">
        <v>74</v>
      </c>
      <c r="C77" s="111"/>
      <c r="D77" s="120"/>
      <c r="E77" s="69">
        <f>E22*35/40</f>
        <v>0</v>
      </c>
      <c r="F77" s="116"/>
      <c r="G77" s="100"/>
    </row>
    <row r="78" spans="1:7" ht="16.5" thickTop="1" thickBot="1">
      <c r="B78" s="97"/>
      <c r="C78" s="97"/>
      <c r="D78" s="4"/>
      <c r="E78" s="98" t="s">
        <v>17</v>
      </c>
      <c r="F78" s="99">
        <f>SUM(F70:F77)</f>
        <v>0</v>
      </c>
      <c r="G78" s="100"/>
    </row>
    <row r="79" spans="1:7" ht="15.75" thickTop="1">
      <c r="B79" s="4"/>
      <c r="C79" s="4"/>
      <c r="D79" s="4"/>
      <c r="E79" s="97"/>
      <c r="F79" s="4"/>
    </row>
    <row r="80" spans="1:7" ht="22.5" customHeight="1">
      <c r="B80" s="153" t="s">
        <v>35</v>
      </c>
      <c r="C80" s="154"/>
      <c r="D80" s="154"/>
      <c r="E80" s="154"/>
      <c r="F80" s="155"/>
    </row>
    <row r="81" spans="2:6" ht="60">
      <c r="B81" s="7"/>
      <c r="C81" s="13" t="s">
        <v>50</v>
      </c>
      <c r="D81" s="5" t="s">
        <v>1</v>
      </c>
      <c r="E81" s="5" t="s">
        <v>2</v>
      </c>
      <c r="F81" s="8" t="s">
        <v>3</v>
      </c>
    </row>
    <row r="82" spans="2:6">
      <c r="B82" s="9" t="s">
        <v>36</v>
      </c>
      <c r="C82" s="6" t="s">
        <v>37</v>
      </c>
      <c r="D82" s="6">
        <v>95</v>
      </c>
      <c r="E82" s="6"/>
      <c r="F82" s="10">
        <f>E82*D82</f>
        <v>0</v>
      </c>
    </row>
    <row r="83" spans="2:6">
      <c r="B83" s="9" t="s">
        <v>36</v>
      </c>
      <c r="C83" s="6" t="s">
        <v>72</v>
      </c>
      <c r="D83" s="6">
        <v>108</v>
      </c>
      <c r="E83" s="6"/>
      <c r="F83" s="10">
        <f>E83*D83</f>
        <v>0</v>
      </c>
    </row>
    <row r="84" spans="2:6">
      <c r="B84" s="9" t="s">
        <v>38</v>
      </c>
      <c r="C84" s="6" t="s">
        <v>37</v>
      </c>
      <c r="D84" s="6">
        <v>95</v>
      </c>
      <c r="E84" s="6"/>
      <c r="F84" s="10">
        <f t="shared" ref="F84:F89" si="8">E84*D84</f>
        <v>0</v>
      </c>
    </row>
    <row r="85" spans="2:6">
      <c r="B85" s="9" t="s">
        <v>38</v>
      </c>
      <c r="C85" s="6" t="s">
        <v>72</v>
      </c>
      <c r="D85" s="6">
        <v>108</v>
      </c>
      <c r="E85" s="6"/>
      <c r="F85" s="10">
        <f t="shared" si="8"/>
        <v>0</v>
      </c>
    </row>
    <row r="86" spans="2:6">
      <c r="B86" s="9" t="s">
        <v>39</v>
      </c>
      <c r="C86" s="6" t="s">
        <v>51</v>
      </c>
      <c r="D86" s="6">
        <v>50</v>
      </c>
      <c r="E86" s="6"/>
      <c r="F86" s="10">
        <f t="shared" si="8"/>
        <v>0</v>
      </c>
    </row>
    <row r="87" spans="2:6" ht="21">
      <c r="B87" s="156" t="s">
        <v>40</v>
      </c>
      <c r="C87" s="157"/>
      <c r="D87" s="157"/>
      <c r="E87" s="157"/>
      <c r="F87" s="158"/>
    </row>
    <row r="88" spans="2:6">
      <c r="B88" s="9" t="s">
        <v>41</v>
      </c>
      <c r="C88" s="6" t="s">
        <v>42</v>
      </c>
      <c r="D88" s="6">
        <v>80</v>
      </c>
      <c r="E88" s="6"/>
      <c r="F88" s="10">
        <f t="shared" si="8"/>
        <v>0</v>
      </c>
    </row>
    <row r="89" spans="2:6" ht="15.75" thickBot="1">
      <c r="B89" s="9" t="s">
        <v>43</v>
      </c>
      <c r="C89" s="6" t="s">
        <v>42</v>
      </c>
      <c r="D89" s="6">
        <v>90</v>
      </c>
      <c r="E89" s="6"/>
      <c r="F89" s="10">
        <f t="shared" si="8"/>
        <v>0</v>
      </c>
    </row>
    <row r="90" spans="2:6" ht="19.5" thickBot="1">
      <c r="B90" s="159" t="s">
        <v>32</v>
      </c>
      <c r="C90" s="160"/>
      <c r="D90" s="160"/>
      <c r="E90" s="160"/>
      <c r="F90" s="161"/>
    </row>
    <row r="91" spans="2:6" ht="44.25" customHeight="1">
      <c r="B91" s="15"/>
      <c r="C91" s="16" t="s">
        <v>33</v>
      </c>
      <c r="D91" s="16" t="s">
        <v>1</v>
      </c>
      <c r="E91" s="16" t="s">
        <v>2</v>
      </c>
      <c r="F91" s="17" t="s">
        <v>3</v>
      </c>
    </row>
    <row r="92" spans="2:6" ht="36">
      <c r="B92" s="26" t="s">
        <v>44</v>
      </c>
      <c r="C92" s="6" t="s">
        <v>34</v>
      </c>
      <c r="D92" s="6">
        <v>9</v>
      </c>
      <c r="E92" s="6"/>
      <c r="F92" s="10">
        <f>E92*D92</f>
        <v>0</v>
      </c>
    </row>
    <row r="93" spans="2:6" ht="36">
      <c r="B93" s="26" t="s">
        <v>45</v>
      </c>
      <c r="C93" s="6" t="s">
        <v>34</v>
      </c>
      <c r="D93" s="6">
        <v>17</v>
      </c>
      <c r="E93" s="6"/>
      <c r="F93" s="10">
        <v>0</v>
      </c>
    </row>
    <row r="94" spans="2:6" ht="36">
      <c r="B94" s="26" t="s">
        <v>46</v>
      </c>
      <c r="C94" s="6" t="s">
        <v>34</v>
      </c>
      <c r="D94" s="6">
        <v>25</v>
      </c>
      <c r="E94" s="6"/>
      <c r="F94" s="10">
        <v>0</v>
      </c>
    </row>
    <row r="95" spans="2:6">
      <c r="B95" s="4"/>
      <c r="C95" s="4"/>
      <c r="D95" s="4"/>
      <c r="E95" s="4"/>
      <c r="F95" s="4"/>
    </row>
    <row r="96" spans="2:6">
      <c r="C96" s="2"/>
      <c r="D96" s="143"/>
      <c r="E96" s="143"/>
      <c r="F96" s="2"/>
    </row>
    <row r="97" spans="3:6">
      <c r="C97" s="2"/>
      <c r="D97" s="2"/>
      <c r="E97" s="2"/>
      <c r="F97" s="2"/>
    </row>
  </sheetData>
  <mergeCells count="12">
    <mergeCell ref="C1:F1"/>
    <mergeCell ref="D4:E4"/>
    <mergeCell ref="B5:F5"/>
    <mergeCell ref="B6:F6"/>
    <mergeCell ref="B25:F25"/>
    <mergeCell ref="D96:E96"/>
    <mergeCell ref="B44:F44"/>
    <mergeCell ref="B56:F56"/>
    <mergeCell ref="B68:F68"/>
    <mergeCell ref="B80:F80"/>
    <mergeCell ref="B87:F87"/>
    <mergeCell ref="B90:F90"/>
  </mergeCells>
  <phoneticPr fontId="18" type="noConversion"/>
  <hyperlinks>
    <hyperlink ref="D4" r:id="rId1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Администратор</cp:lastModifiedBy>
  <cp:lastPrinted>2019-06-21T04:09:53Z</cp:lastPrinted>
  <dcterms:created xsi:type="dcterms:W3CDTF">2017-01-30T21:55:15Z</dcterms:created>
  <dcterms:modified xsi:type="dcterms:W3CDTF">2019-08-29T08:08:26Z</dcterms:modified>
</cp:coreProperties>
</file>